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<sst xmlns="http://schemas.openxmlformats.org/spreadsheetml/2006/main" count="42" uniqueCount="31">
  <si>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MARY OF NAZARETH - FILM EVENT</t>
  </si>
  <si>
    <t>Fundraiser Reconciliation</t>
  </si>
  <si>
    <t>CASH TICKET SALES</t>
  </si>
  <si>
    <t>Revenue</t>
  </si>
  <si>
    <t>Total</t>
  </si>
  <si>
    <t>Ticket Sales</t>
  </si>
  <si>
    <t>Raffles</t>
  </si>
  <si>
    <t>Donations</t>
  </si>
  <si>
    <t>Expenses</t>
  </si>
  <si>
    <t>Checks</t>
  </si>
  <si>
    <t>Item 1</t>
  </si>
  <si>
    <t>Lambert</t>
  </si>
  <si>
    <t>Item 2</t>
  </si>
  <si>
    <t>Griffin</t>
  </si>
  <si>
    <t>Item 3</t>
  </si>
  <si>
    <t>Severson</t>
  </si>
  <si>
    <t>Item 4</t>
  </si>
  <si>
    <t>Burns</t>
  </si>
  <si>
    <t>Wolf</t>
  </si>
  <si>
    <t>Smith</t>
  </si>
  <si>
    <t>Net Profit</t>
  </si>
  <si>
    <t>Chrck</t>
  </si>
  <si>
    <t># of ticket sold at $10/each</t>
  </si>
  <si>
    <t>Cash</t>
  </si>
  <si>
    <t>RAFFLE TICKET SALES</t>
  </si>
  <si>
    <t>DONATIONS</t>
  </si>
  <si>
    <t>Costanzi</t>
  </si>
  <si>
    <t>Name1</t>
  </si>
  <si>
    <t>Name2</t>
  </si>
  <si>
    <t>Name3</t>
  </si>
  <si>
    <t>Name4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</si>
</sst>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6">
    <font>
      <sz val="11"/>
      <color indexed="8"/>
      <name val="Calibri"/>
      <family val="2"/>
    </font>
    <font>
      <sz val="11"/>
      <color indexed="8"/>
      <name val="Cambria"/>
      <family val="1"/>
    </font>
    <font>
      <b/>
      <i/>
      <sz val="18"/>
      <color indexed="8"/>
      <name val="Cambria"/>
      <family val="1"/>
    </font>
    <font>
      <b/>
      <i/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i/>
      <u val="single"/>
      <sz val="11"/>
      <color indexed="8"/>
      <name val="Cambria"/>
      <family val="1"/>
    </font>
    <font>
      <sz val="11"/>
      <color indexed="30"/>
      <name val="Cambria"/>
      <family val="1"/>
    </font>
    <font>
      <sz val="11"/>
      <name val="Cambria"/>
      <family val="1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0"/>
      </left>
      <right/>
      <top style="double">
        <color indexed="60"/>
      </top>
      <bottom/>
    </border>
    <border>
      <left/>
      <right/>
      <top style="double">
        <color indexed="60"/>
      </top>
      <bottom/>
    </border>
    <border>
      <left/>
      <right style="double">
        <color indexed="60"/>
      </right>
      <top style="double">
        <color indexed="60"/>
      </top>
      <bottom/>
    </border>
    <border>
      <left style="double">
        <color indexed="60"/>
      </left>
      <right/>
      <top/>
      <bottom/>
    </border>
    <border>
      <left/>
      <right style="double">
        <color indexed="60"/>
      </right>
      <top/>
      <bottom/>
    </border>
    <border>
      <left/>
      <right/>
      <top/>
      <bottom style="medium"/>
    </border>
    <border>
      <left/>
      <right/>
      <top/>
      <bottom style="thick">
        <color indexed="30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double"/>
    </border>
    <border>
      <left style="double">
        <color indexed="60"/>
      </left>
      <right/>
      <top/>
      <bottom style="double">
        <color indexed="60"/>
      </bottom>
    </border>
    <border>
      <left/>
      <right/>
      <top/>
      <bottom style="double">
        <color indexed="60"/>
      </bottom>
    </border>
    <border>
      <left/>
      <right style="double">
        <color indexed="60"/>
      </right>
      <top/>
      <bottom style="double">
        <color indexed="6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4" fontId="1" fillId="0" borderId="11" xfId="44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4" fontId="1" fillId="0" borderId="0" xfId="44" applyFont="1" applyBorder="1" applyAlignment="1">
      <alignment/>
    </xf>
    <xf numFmtId="0" fontId="1" fillId="0" borderId="0" xfId="0" applyFont="1" applyAlignment="1">
      <alignment horizontal="center"/>
    </xf>
    <xf numFmtId="16" fontId="5" fillId="0" borderId="0" xfId="0" applyNumberFormat="1" applyFont="1" applyAlignment="1">
      <alignment/>
    </xf>
    <xf numFmtId="43" fontId="5" fillId="0" borderId="0" xfId="42" applyFont="1" applyAlignment="1">
      <alignment/>
    </xf>
    <xf numFmtId="43" fontId="1" fillId="0" borderId="0" xfId="42" applyFont="1" applyAlignment="1">
      <alignment/>
    </xf>
    <xf numFmtId="0" fontId="6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43" fontId="7" fillId="0" borderId="0" xfId="42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43" fontId="1" fillId="0" borderId="15" xfId="42" applyFont="1" applyBorder="1" applyAlignment="1">
      <alignment/>
    </xf>
    <xf numFmtId="43" fontId="1" fillId="0" borderId="0" xfId="42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43" fontId="1" fillId="0" borderId="16" xfId="42" applyFont="1" applyBorder="1" applyAlignment="1">
      <alignment/>
    </xf>
    <xf numFmtId="43" fontId="6" fillId="0" borderId="0" xfId="42" applyFont="1" applyBorder="1" applyAlignment="1">
      <alignment/>
    </xf>
    <xf numFmtId="43" fontId="6" fillId="0" borderId="0" xfId="42" applyFont="1" applyAlignment="1">
      <alignment/>
    </xf>
    <xf numFmtId="43" fontId="6" fillId="0" borderId="15" xfId="42" applyFont="1" applyBorder="1" applyAlignment="1">
      <alignment/>
    </xf>
    <xf numFmtId="44" fontId="1" fillId="0" borderId="15" xfId="44" applyFont="1" applyBorder="1" applyAlignment="1">
      <alignment/>
    </xf>
    <xf numFmtId="44" fontId="1" fillId="0" borderId="17" xfId="44" applyFont="1" applyBorder="1" applyAlignment="1">
      <alignment/>
    </xf>
    <xf numFmtId="0" fontId="1" fillId="0" borderId="18" xfId="0" applyFont="1" applyBorder="1" applyAlignment="1">
      <alignment/>
    </xf>
    <xf numFmtId="43" fontId="1" fillId="0" borderId="18" xfId="42" applyFont="1" applyBorder="1" applyAlignment="1">
      <alignment/>
    </xf>
    <xf numFmtId="43" fontId="1" fillId="0" borderId="19" xfId="42" applyFont="1" applyBorder="1" applyAlignment="1">
      <alignment/>
    </xf>
    <xf numFmtId="164" fontId="1" fillId="0" borderId="17" xfId="42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4" fontId="1" fillId="0" borderId="21" xfId="44" applyFont="1" applyBorder="1" applyAlignment="1">
      <alignment/>
    </xf>
    <xf numFmtId="0" fontId="1" fillId="0" borderId="22" xfId="0" applyFont="1" applyBorder="1" applyAlignment="1">
      <alignment/>
    </xf>
    <xf numFmtId="43" fontId="9" fillId="0" borderId="0" xfId="42" applyFont="1" applyAlignment="1">
      <alignment/>
    </xf>
    <xf numFmtId="164" fontId="1" fillId="0" borderId="0" xfId="42" applyNumberFormat="1" applyFont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Y40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" customWidth="1"/>
    <col min="2" max="2" width="4.421875" style="1" customWidth="1"/>
    <col min="3" max="3" width="4.8515625" style="1" customWidth="1"/>
    <col min="4" max="4" width="11.57421875" style="1" bestFit="1" customWidth="1"/>
    <col min="5" max="5" width="10.421875" style="1" bestFit="1" customWidth="1"/>
    <col min="6" max="6" width="11.57421875" style="2" bestFit="1" customWidth="1"/>
    <col min="7" max="9" width="9.140625" style="1" customWidth="1"/>
    <col min="10" max="10" width="10.57421875" style="1" bestFit="1" customWidth="1"/>
    <col min="11" max="12" width="8.8515625" style="1" bestFit="1" customWidth="1"/>
    <col min="13" max="13" width="10.28125" style="1" bestFit="1" customWidth="1"/>
    <col min="14" max="14" width="11.57421875" style="1" bestFit="1" customWidth="1"/>
    <col min="15" max="15" width="6.140625" style="1" bestFit="1" customWidth="1"/>
    <col min="16" max="16" width="4.00390625" style="1" customWidth="1"/>
    <col min="17" max="17" width="14.421875" style="1" bestFit="1" customWidth="1"/>
    <col min="18" max="20" width="10.421875" style="1" bestFit="1" customWidth="1"/>
    <col min="21" max="16384" width="9.140625" style="1" customWidth="1"/>
  </cols>
  <sheetData>
    <row r="1" ht="15" thickBot="1"/>
    <row r="2" spans="2:20" ht="23.25" thickTop="1">
      <c r="B2" s="3"/>
      <c r="C2" s="4"/>
      <c r="D2" s="4"/>
      <c r="E2" s="4"/>
      <c r="F2" s="5"/>
      <c r="G2" s="6"/>
      <c r="K2" s="45" t="s">
        <v>0</v>
      </c>
      <c r="L2" s="45"/>
      <c r="M2" s="45"/>
      <c r="N2" s="45"/>
      <c r="O2" s="45"/>
      <c r="P2" s="45"/>
      <c r="Q2" s="45"/>
      <c r="R2" s="45"/>
      <c r="S2" s="45"/>
      <c r="T2" s="45"/>
    </row>
    <row r="3" spans="2:7" ht="14.25">
      <c r="B3" s="7"/>
      <c r="C3" s="46" t="s">
        <v>1</v>
      </c>
      <c r="D3" s="46"/>
      <c r="E3" s="46"/>
      <c r="F3" s="46"/>
      <c r="G3" s="8"/>
    </row>
    <row r="4" spans="2:14" ht="14.25">
      <c r="B4" s="7"/>
      <c r="C4" s="9"/>
      <c r="D4" s="9"/>
      <c r="E4" s="9"/>
      <c r="F4" s="10"/>
      <c r="G4" s="8"/>
      <c r="J4" s="44" t="s">
        <v>2</v>
      </c>
      <c r="K4" s="44"/>
      <c r="L4" s="44"/>
      <c r="M4" s="44"/>
      <c r="N4" s="44"/>
    </row>
    <row r="5" spans="2:20" ht="14.25">
      <c r="B5" s="7"/>
      <c r="C5" s="9" t="s">
        <v>3</v>
      </c>
      <c r="D5" s="9"/>
      <c r="E5" s="9"/>
      <c r="F5" s="10"/>
      <c r="G5" s="8"/>
      <c r="J5" s="11"/>
      <c r="K5" s="12">
        <v>41616</v>
      </c>
      <c r="L5" s="12">
        <f>+K5+7</f>
        <v>41623</v>
      </c>
      <c r="M5" s="12">
        <v>41626</v>
      </c>
      <c r="N5" s="13" t="s">
        <v>4</v>
      </c>
      <c r="O5" s="14"/>
      <c r="Q5" s="47"/>
      <c r="R5" s="47"/>
      <c r="S5" s="47"/>
      <c r="T5" s="47"/>
    </row>
    <row r="6" spans="2:20" ht="14.25">
      <c r="B6" s="7"/>
      <c r="C6" s="9"/>
      <c r="D6" s="15" t="s">
        <v>5</v>
      </c>
      <c r="E6" s="16">
        <f>+N19</f>
        <v>1845</v>
      </c>
      <c r="F6" s="10"/>
      <c r="G6" s="8"/>
      <c r="J6" s="17">
        <v>50</v>
      </c>
      <c r="K6" s="18">
        <v>2</v>
      </c>
      <c r="L6" s="18"/>
      <c r="M6" s="18">
        <v>1</v>
      </c>
      <c r="N6" s="14">
        <f>+(K6+L6+M6)*J6</f>
        <v>150</v>
      </c>
      <c r="O6" s="14"/>
      <c r="Q6" s="9"/>
      <c r="R6" s="9"/>
      <c r="S6" s="9"/>
      <c r="T6" s="9"/>
    </row>
    <row r="7" spans="2:20" ht="14.25">
      <c r="B7" s="7"/>
      <c r="C7" s="9"/>
      <c r="D7" s="15" t="s">
        <v>6</v>
      </c>
      <c r="E7" s="16">
        <f>+N38</f>
        <v>1305</v>
      </c>
      <c r="F7" s="10"/>
      <c r="G7" s="8"/>
      <c r="J7" s="17">
        <v>20</v>
      </c>
      <c r="K7" s="18">
        <v>7</v>
      </c>
      <c r="L7" s="18">
        <v>20</v>
      </c>
      <c r="M7" s="18">
        <v>32</v>
      </c>
      <c r="N7" s="14">
        <f>+(K7+L7+M7)*J7</f>
        <v>1180</v>
      </c>
      <c r="O7" s="14"/>
      <c r="Q7" s="9"/>
      <c r="R7" s="9"/>
      <c r="S7" s="19"/>
      <c r="T7" s="19"/>
    </row>
    <row r="8" spans="2:20" ht="15" thickBot="1">
      <c r="B8" s="7"/>
      <c r="C8" s="9"/>
      <c r="D8" s="15" t="s">
        <v>7</v>
      </c>
      <c r="E8" s="20">
        <f>+H39</f>
        <v>50</v>
      </c>
      <c r="F8" s="10">
        <f>SUM(E6:E8)</f>
        <v>3200</v>
      </c>
      <c r="G8" s="8"/>
      <c r="J8" s="17">
        <v>10</v>
      </c>
      <c r="K8" s="18">
        <v>1</v>
      </c>
      <c r="L8" s="18">
        <v>10</v>
      </c>
      <c r="M8" s="18">
        <v>12</v>
      </c>
      <c r="N8" s="14">
        <f>+(K8+L8+M8)*J8</f>
        <v>230</v>
      </c>
      <c r="O8" s="14"/>
      <c r="Q8" s="9"/>
      <c r="R8" s="21"/>
      <c r="S8" s="21"/>
      <c r="T8" s="21"/>
    </row>
    <row r="9" spans="2:20" ht="14.25">
      <c r="B9" s="7"/>
      <c r="C9" s="9"/>
      <c r="D9" s="9"/>
      <c r="E9" s="9"/>
      <c r="F9" s="10"/>
      <c r="G9" s="8"/>
      <c r="J9" s="17">
        <v>5</v>
      </c>
      <c r="K9" s="18">
        <v>1</v>
      </c>
      <c r="L9" s="18">
        <v>5</v>
      </c>
      <c r="M9" s="18">
        <v>19</v>
      </c>
      <c r="N9" s="14">
        <f>+(K9+L9+M9)*J9</f>
        <v>125</v>
      </c>
      <c r="O9" s="14"/>
      <c r="Q9" s="9"/>
      <c r="R9" s="21"/>
      <c r="S9" s="21"/>
      <c r="T9" s="21"/>
    </row>
    <row r="10" spans="2:20" ht="14.25">
      <c r="B10" s="7"/>
      <c r="C10" s="9"/>
      <c r="D10" s="9"/>
      <c r="E10" s="9"/>
      <c r="F10" s="10"/>
      <c r="G10" s="8"/>
      <c r="J10" s="17">
        <v>1</v>
      </c>
      <c r="K10" s="18">
        <v>10</v>
      </c>
      <c r="L10" s="18"/>
      <c r="M10" s="18">
        <v>5</v>
      </c>
      <c r="N10" s="14">
        <f>+(K10+L10+M10)*J10</f>
        <v>15</v>
      </c>
      <c r="O10" s="14"/>
      <c r="Q10" s="9"/>
      <c r="R10" s="21"/>
      <c r="S10" s="21"/>
      <c r="T10" s="21"/>
    </row>
    <row r="11" spans="2:20" ht="15" thickBot="1">
      <c r="B11" s="7"/>
      <c r="C11" s="9" t="s">
        <v>8</v>
      </c>
      <c r="D11" s="9"/>
      <c r="E11" s="9"/>
      <c r="F11" s="10"/>
      <c r="G11" s="8"/>
      <c r="J11" s="22" t="s">
        <v>9</v>
      </c>
      <c r="K11" s="23"/>
      <c r="L11" s="23"/>
      <c r="M11" s="23"/>
      <c r="N11" s="24"/>
      <c r="O11" s="14"/>
      <c r="Q11" s="9"/>
      <c r="R11" s="21"/>
      <c r="S11" s="21"/>
      <c r="T11" s="21"/>
    </row>
    <row r="12" spans="2:21" ht="15" thickTop="1">
      <c r="B12" s="7"/>
      <c r="C12" s="9"/>
      <c r="D12" s="15" t="s">
        <v>10</v>
      </c>
      <c r="E12" s="25">
        <v>850</v>
      </c>
      <c r="F12" s="10"/>
      <c r="G12" s="8"/>
      <c r="J12" s="11" t="s">
        <v>11</v>
      </c>
      <c r="K12" s="26">
        <v>15</v>
      </c>
      <c r="L12" s="26"/>
      <c r="M12" s="26"/>
      <c r="N12" s="14">
        <f aca="true" t="shared" si="0" ref="N12:N17">+K12+L12+M12</f>
        <v>15</v>
      </c>
      <c r="O12" s="14"/>
      <c r="Q12" s="9"/>
      <c r="R12" s="21"/>
      <c r="S12" s="21"/>
      <c r="T12" s="21"/>
      <c r="U12" s="9"/>
    </row>
    <row r="13" spans="2:20" ht="14.25">
      <c r="B13" s="7"/>
      <c r="C13" s="9"/>
      <c r="D13" s="15" t="s">
        <v>12</v>
      </c>
      <c r="E13" s="25">
        <v>165</v>
      </c>
      <c r="F13" s="10"/>
      <c r="G13" s="8"/>
      <c r="J13" s="11" t="s">
        <v>13</v>
      </c>
      <c r="K13" s="26"/>
      <c r="L13" s="26">
        <v>10</v>
      </c>
      <c r="M13" s="26"/>
      <c r="N13" s="14">
        <f t="shared" si="0"/>
        <v>10</v>
      </c>
      <c r="O13" s="14"/>
      <c r="Q13" s="9"/>
      <c r="R13" s="21"/>
      <c r="S13" s="21"/>
      <c r="T13" s="21"/>
    </row>
    <row r="14" spans="2:20" ht="14.25">
      <c r="B14" s="7"/>
      <c r="C14" s="9"/>
      <c r="D14" s="15" t="s">
        <v>14</v>
      </c>
      <c r="E14" s="25">
        <v>10</v>
      </c>
      <c r="F14" s="10"/>
      <c r="G14" s="8"/>
      <c r="J14" s="11" t="s">
        <v>15</v>
      </c>
      <c r="K14" s="26"/>
      <c r="L14" s="26">
        <v>55</v>
      </c>
      <c r="M14" s="26"/>
      <c r="N14" s="14">
        <f t="shared" si="0"/>
        <v>55</v>
      </c>
      <c r="O14" s="14"/>
      <c r="Q14" s="9"/>
      <c r="R14" s="9"/>
      <c r="S14" s="9"/>
      <c r="T14" s="9"/>
    </row>
    <row r="15" spans="2:20" ht="15" thickBot="1">
      <c r="B15" s="7"/>
      <c r="C15" s="9"/>
      <c r="D15" s="15" t="s">
        <v>16</v>
      </c>
      <c r="E15" s="27">
        <v>0</v>
      </c>
      <c r="F15" s="28">
        <f>SUM(E12:E15)</f>
        <v>1025</v>
      </c>
      <c r="G15" s="8"/>
      <c r="J15" s="11" t="s">
        <v>17</v>
      </c>
      <c r="K15" s="26"/>
      <c r="L15" s="26">
        <v>25</v>
      </c>
      <c r="M15" s="26"/>
      <c r="N15" s="14">
        <f t="shared" si="0"/>
        <v>25</v>
      </c>
      <c r="O15" s="14"/>
      <c r="Q15" s="9"/>
      <c r="R15" s="21"/>
      <c r="S15" s="16"/>
      <c r="T15" s="16"/>
    </row>
    <row r="16" spans="2:20" ht="14.25">
      <c r="B16" s="7"/>
      <c r="C16" s="9"/>
      <c r="D16" s="9"/>
      <c r="E16" s="9"/>
      <c r="F16" s="10"/>
      <c r="G16" s="8"/>
      <c r="J16" s="11" t="s">
        <v>18</v>
      </c>
      <c r="K16" s="26"/>
      <c r="L16" s="26"/>
      <c r="M16" s="26">
        <v>25</v>
      </c>
      <c r="N16" s="14">
        <f t="shared" si="0"/>
        <v>25</v>
      </c>
      <c r="O16" s="14"/>
      <c r="Q16" s="9"/>
      <c r="R16" s="9"/>
      <c r="S16" s="16"/>
      <c r="T16" s="16"/>
    </row>
    <row r="17" spans="2:20" ht="14.25">
      <c r="B17" s="7"/>
      <c r="C17" s="9"/>
      <c r="D17" s="9"/>
      <c r="E17" s="9"/>
      <c r="F17" s="10"/>
      <c r="G17" s="8"/>
      <c r="J17" s="11" t="s">
        <v>19</v>
      </c>
      <c r="K17" s="26"/>
      <c r="L17" s="26"/>
      <c r="M17" s="26">
        <v>15</v>
      </c>
      <c r="N17" s="14">
        <f t="shared" si="0"/>
        <v>15</v>
      </c>
      <c r="O17" s="14"/>
      <c r="Q17" s="9"/>
      <c r="R17" s="9"/>
      <c r="S17" s="9"/>
      <c r="T17" s="9"/>
    </row>
    <row r="18" spans="2:25" ht="15" thickBot="1">
      <c r="B18" s="7"/>
      <c r="C18" s="9" t="s">
        <v>20</v>
      </c>
      <c r="D18" s="9"/>
      <c r="E18" s="9"/>
      <c r="F18" s="29">
        <f>+F8-F15</f>
        <v>2175</v>
      </c>
      <c r="G18" s="8"/>
      <c r="J18" s="11"/>
      <c r="K18" s="30"/>
      <c r="L18" s="30"/>
      <c r="M18" s="30"/>
      <c r="N18" s="31"/>
      <c r="O18" s="14"/>
      <c r="X18" s="1">
        <v>914.2</v>
      </c>
      <c r="Y18" s="1" t="s">
        <v>21</v>
      </c>
    </row>
    <row r="19" spans="2:25" ht="15.75" thickBot="1" thickTop="1">
      <c r="B19" s="7"/>
      <c r="C19" s="9"/>
      <c r="D19" s="9"/>
      <c r="E19" s="9"/>
      <c r="F19" s="10"/>
      <c r="G19" s="8"/>
      <c r="K19" s="16">
        <f>+(K6*J6)+(K7*J7)+(K8*J8)+(K9*J9)+(J10*K10)+K12</f>
        <v>280</v>
      </c>
      <c r="L19" s="16">
        <f>+(L6*J6)+(L7*J7)+(L8*J8)+(L9*J9)+(J10*L10)+L12+L13+L14+L15</f>
        <v>615</v>
      </c>
      <c r="M19" s="16">
        <f>+(M6*J6)+(M7*J7)+(M8*J8)+(M9*J9)+(J10*M10)+M12+M13+M14+M15+M16+M17</f>
        <v>950</v>
      </c>
      <c r="N19" s="32">
        <f>SUM(N6:N18)</f>
        <v>1845</v>
      </c>
      <c r="O19" s="33">
        <f>+N19/10</f>
        <v>184.5</v>
      </c>
      <c r="P19" s="1" t="s">
        <v>22</v>
      </c>
      <c r="X19" s="34">
        <f>+S15-X18</f>
        <v>-914.2</v>
      </c>
      <c r="Y19" s="1" t="s">
        <v>23</v>
      </c>
    </row>
    <row r="20" spans="2:13" ht="15" thickTop="1">
      <c r="B20" s="7"/>
      <c r="C20" s="9"/>
      <c r="D20" s="9"/>
      <c r="E20" s="9"/>
      <c r="F20" s="10"/>
      <c r="G20" s="8"/>
      <c r="K20" s="9"/>
      <c r="L20" s="9"/>
      <c r="M20" s="35"/>
    </row>
    <row r="21" spans="2:16" ht="15" thickBot="1">
      <c r="B21" s="36"/>
      <c r="C21" s="37"/>
      <c r="D21" s="37"/>
      <c r="E21" s="37"/>
      <c r="F21" s="38"/>
      <c r="G21" s="39"/>
      <c r="K21" s="9"/>
      <c r="L21" s="9"/>
      <c r="M21" s="35"/>
      <c r="N21" s="40"/>
      <c r="O21" s="41"/>
      <c r="P21" s="34"/>
    </row>
    <row r="22" spans="11:15" ht="15" thickTop="1">
      <c r="K22" s="9"/>
      <c r="L22" s="9"/>
      <c r="M22" s="35"/>
      <c r="N22" s="14"/>
      <c r="O22" s="41"/>
    </row>
    <row r="23" spans="10:15" ht="14.25">
      <c r="J23" s="44" t="s">
        <v>24</v>
      </c>
      <c r="K23" s="44"/>
      <c r="L23" s="44"/>
      <c r="M23" s="44"/>
      <c r="N23" s="44"/>
      <c r="O23" s="41"/>
    </row>
    <row r="24" spans="2:14" ht="14.25">
      <c r="B24" s="42"/>
      <c r="C24" s="42"/>
      <c r="D24" s="42"/>
      <c r="E24" s="44" t="s">
        <v>25</v>
      </c>
      <c r="F24" s="44"/>
      <c r="G24" s="44"/>
      <c r="H24" s="44"/>
      <c r="J24" s="11"/>
      <c r="K24" s="12">
        <v>41616</v>
      </c>
      <c r="L24" s="12">
        <f>+K24+7</f>
        <v>41623</v>
      </c>
      <c r="M24" s="12">
        <v>41626</v>
      </c>
      <c r="N24" s="13" t="s">
        <v>4</v>
      </c>
    </row>
    <row r="25" spans="4:15" ht="14.25">
      <c r="D25" s="11"/>
      <c r="E25" s="12">
        <v>41616</v>
      </c>
      <c r="F25" s="12">
        <f>+E25+7</f>
        <v>41623</v>
      </c>
      <c r="G25" s="12">
        <v>41626</v>
      </c>
      <c r="H25" s="13" t="s">
        <v>4</v>
      </c>
      <c r="J25" s="17">
        <v>50</v>
      </c>
      <c r="K25" s="18"/>
      <c r="L25" s="18"/>
      <c r="M25" s="18"/>
      <c r="N25" s="14">
        <f>+(K25+L25+M25)*J25</f>
        <v>0</v>
      </c>
      <c r="O25" s="43"/>
    </row>
    <row r="26" spans="4:15" ht="14.25">
      <c r="D26" s="17">
        <v>50</v>
      </c>
      <c r="E26" s="18"/>
      <c r="F26" s="18"/>
      <c r="G26" s="18"/>
      <c r="H26" s="14">
        <f>+(E26+F26+G26)*D26</f>
        <v>0</v>
      </c>
      <c r="J26" s="17">
        <v>20</v>
      </c>
      <c r="K26" s="18">
        <v>20</v>
      </c>
      <c r="L26" s="18">
        <v>20</v>
      </c>
      <c r="M26" s="18"/>
      <c r="N26" s="14">
        <f>+(K26+L26+M26)*J26</f>
        <v>800</v>
      </c>
      <c r="O26" s="43"/>
    </row>
    <row r="27" spans="4:14" ht="14.25">
      <c r="D27" s="17">
        <v>20</v>
      </c>
      <c r="E27" s="18"/>
      <c r="F27" s="18"/>
      <c r="G27" s="18"/>
      <c r="H27" s="14">
        <f>+(E27+F27+G27)*D27</f>
        <v>0</v>
      </c>
      <c r="J27" s="17">
        <v>10</v>
      </c>
      <c r="K27" s="18">
        <v>10</v>
      </c>
      <c r="L27" s="18">
        <v>10</v>
      </c>
      <c r="M27" s="18">
        <v>12</v>
      </c>
      <c r="N27" s="14">
        <f>+(K27+L27+M27)*J27</f>
        <v>320</v>
      </c>
    </row>
    <row r="28" spans="4:14" ht="14.25">
      <c r="D28" s="17">
        <v>10</v>
      </c>
      <c r="E28" s="18"/>
      <c r="F28" s="18"/>
      <c r="G28" s="18"/>
      <c r="H28" s="14">
        <f>+(E28+F28+G28)*D28</f>
        <v>0</v>
      </c>
      <c r="J28" s="17">
        <v>5</v>
      </c>
      <c r="K28" s="18">
        <v>5</v>
      </c>
      <c r="L28" s="18">
        <v>5</v>
      </c>
      <c r="M28" s="18">
        <v>19</v>
      </c>
      <c r="N28" s="14">
        <f>+(K28+L28+M28)*J28</f>
        <v>145</v>
      </c>
    </row>
    <row r="29" spans="4:14" ht="14.25">
      <c r="D29" s="17">
        <v>5</v>
      </c>
      <c r="E29" s="18"/>
      <c r="F29" s="18"/>
      <c r="G29" s="18"/>
      <c r="H29" s="14">
        <f>+(E29+F29+G29)*D29</f>
        <v>0</v>
      </c>
      <c r="J29" s="17">
        <v>1</v>
      </c>
      <c r="K29" s="18">
        <v>10</v>
      </c>
      <c r="L29" s="18"/>
      <c r="M29" s="18">
        <v>5</v>
      </c>
      <c r="N29" s="14">
        <f>+(K29+L29+M29)*J29</f>
        <v>15</v>
      </c>
    </row>
    <row r="30" spans="4:14" ht="15" thickBot="1">
      <c r="D30" s="17">
        <v>1</v>
      </c>
      <c r="E30" s="18"/>
      <c r="F30" s="18"/>
      <c r="G30" s="18"/>
      <c r="H30" s="14">
        <f>+(E30+F30+G30)*D30</f>
        <v>0</v>
      </c>
      <c r="J30" s="22" t="s">
        <v>9</v>
      </c>
      <c r="K30" s="23"/>
      <c r="L30" s="23"/>
      <c r="M30" s="23"/>
      <c r="N30" s="24"/>
    </row>
    <row r="31" spans="4:14" ht="15.75" thickBot="1" thickTop="1">
      <c r="D31" s="22" t="s">
        <v>9</v>
      </c>
      <c r="E31" s="23"/>
      <c r="F31" s="23"/>
      <c r="G31" s="23"/>
      <c r="H31" s="24"/>
      <c r="J31" s="11" t="s">
        <v>11</v>
      </c>
      <c r="K31" s="26"/>
      <c r="L31" s="26">
        <v>10</v>
      </c>
      <c r="M31" s="26"/>
      <c r="N31" s="14">
        <f aca="true" t="shared" si="1" ref="N31:N36">+K31+L31+M31</f>
        <v>10</v>
      </c>
    </row>
    <row r="32" spans="4:14" ht="15" thickTop="1">
      <c r="D32" s="11" t="s">
        <v>26</v>
      </c>
      <c r="E32" s="26">
        <v>50</v>
      </c>
      <c r="F32" s="26"/>
      <c r="G32" s="26"/>
      <c r="H32" s="14">
        <f aca="true" t="shared" si="2" ref="H32:H37">+E32+F32+G32</f>
        <v>50</v>
      </c>
      <c r="J32" s="11" t="s">
        <v>13</v>
      </c>
      <c r="K32" s="26"/>
      <c r="L32" s="26"/>
      <c r="M32" s="26">
        <v>15</v>
      </c>
      <c r="N32" s="14">
        <f t="shared" si="1"/>
        <v>15</v>
      </c>
    </row>
    <row r="33" spans="4:14" ht="14.25">
      <c r="D33" s="11" t="s">
        <v>13</v>
      </c>
      <c r="E33" s="26"/>
      <c r="F33" s="26"/>
      <c r="G33" s="26"/>
      <c r="H33" s="14">
        <f t="shared" si="2"/>
        <v>0</v>
      </c>
      <c r="J33" s="11" t="s">
        <v>27</v>
      </c>
      <c r="K33" s="26"/>
      <c r="L33" s="26"/>
      <c r="M33" s="26"/>
      <c r="N33" s="14">
        <f t="shared" si="1"/>
        <v>0</v>
      </c>
    </row>
    <row r="34" spans="4:14" ht="14.25">
      <c r="D34" s="11" t="s">
        <v>15</v>
      </c>
      <c r="E34" s="26"/>
      <c r="F34" s="26"/>
      <c r="G34" s="26"/>
      <c r="H34" s="14">
        <f t="shared" si="2"/>
        <v>0</v>
      </c>
      <c r="J34" s="11" t="s">
        <v>28</v>
      </c>
      <c r="K34" s="26"/>
      <c r="L34" s="26"/>
      <c r="M34" s="26"/>
      <c r="N34" s="14">
        <f t="shared" si="1"/>
        <v>0</v>
      </c>
    </row>
    <row r="35" spans="4:14" ht="14.25">
      <c r="D35" s="11" t="s">
        <v>17</v>
      </c>
      <c r="E35" s="26"/>
      <c r="F35" s="26"/>
      <c r="G35" s="26"/>
      <c r="H35" s="14">
        <f t="shared" si="2"/>
        <v>0</v>
      </c>
      <c r="J35" s="11" t="s">
        <v>29</v>
      </c>
      <c r="K35" s="26"/>
      <c r="L35" s="26"/>
      <c r="M35" s="26"/>
      <c r="N35" s="14">
        <f t="shared" si="1"/>
        <v>0</v>
      </c>
    </row>
    <row r="36" spans="4:14" ht="14.25">
      <c r="D36" s="11" t="s">
        <v>18</v>
      </c>
      <c r="E36" s="26"/>
      <c r="F36" s="26"/>
      <c r="G36" s="26"/>
      <c r="H36" s="14">
        <f t="shared" si="2"/>
        <v>0</v>
      </c>
      <c r="J36" s="11" t="s">
        <v>30</v>
      </c>
      <c r="K36" s="26"/>
      <c r="L36" s="26"/>
      <c r="M36" s="26"/>
      <c r="N36" s="14">
        <f t="shared" si="1"/>
        <v>0</v>
      </c>
    </row>
    <row r="37" spans="4:14" ht="14.25">
      <c r="D37" s="11" t="s">
        <v>19</v>
      </c>
      <c r="E37" s="26"/>
      <c r="F37" s="26"/>
      <c r="G37" s="26"/>
      <c r="H37" s="14">
        <f t="shared" si="2"/>
        <v>0</v>
      </c>
      <c r="J37" s="11"/>
      <c r="K37" s="30"/>
      <c r="L37" s="30"/>
      <c r="M37" s="30"/>
      <c r="N37" s="31"/>
    </row>
    <row r="38" spans="4:14" ht="15" thickBot="1">
      <c r="D38" s="11"/>
      <c r="E38" s="30"/>
      <c r="F38" s="30"/>
      <c r="G38" s="30"/>
      <c r="H38" s="31"/>
      <c r="K38" s="16">
        <f>+(K25*J25)+(K26*J26)+(K27*J27)+(K28*J28)+(J29*K29)+K31</f>
        <v>535</v>
      </c>
      <c r="L38" s="16">
        <f>+(L25*J25)+(L26*J26)+(L27*J27)+(L28*J28)+(J29*L29)+L31+L32+L33+L34</f>
        <v>535</v>
      </c>
      <c r="M38" s="16">
        <f>+(M25*J25)+(M26*J26)+(M27*J27)+(M28*J28)+(J29*M29)+M31+M32+M33+M34+M35+M36</f>
        <v>235</v>
      </c>
      <c r="N38" s="32">
        <f>SUM(N25:N37)</f>
        <v>1305</v>
      </c>
    </row>
    <row r="39" spans="5:13" ht="15.75" thickBot="1" thickTop="1">
      <c r="E39" s="16">
        <f>+(E26*D26)+(E27*D27)+(E28*D28)+(E29*D29)+(D30*E30)+E32</f>
        <v>50</v>
      </c>
      <c r="F39" s="16">
        <f>+(F26*D26)+(F27*D27)+(F28*D28)+(F29*D29)+(D30*F30)+F32+F33+F34+F35</f>
        <v>0</v>
      </c>
      <c r="G39" s="16">
        <f>+(G26*D26)+(G27*D27)+(G28*D28)+(G29*D29)+(D30*G30)+G32+G33+G34+G35+G36+G37</f>
        <v>0</v>
      </c>
      <c r="H39" s="32">
        <f>SUM(H26:H38)</f>
        <v>50</v>
      </c>
      <c r="K39" s="9"/>
      <c r="L39" s="9"/>
      <c r="M39" s="35"/>
    </row>
    <row r="40" spans="5:7" ht="15" thickTop="1">
      <c r="E40" s="9"/>
      <c r="F40" s="9"/>
      <c r="G40" s="35"/>
    </row>
  </sheetData>
  <sheetProtection/>
  <mergeCells count="6">
    <mergeCell ref="E24:H24"/>
    <mergeCell ref="K2:T2"/>
    <mergeCell ref="C3:F3"/>
    <mergeCell ref="J4:N4"/>
    <mergeCell ref="Q5:T5"/>
    <mergeCell ref="J23:N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blatem</dc:creator>
  <cp:keywords/>
  <dc:description/>
  <cp:lastModifiedBy>chlavac</cp:lastModifiedBy>
  <dcterms:created xsi:type="dcterms:W3CDTF">2014-01-21T17:42:14Z</dcterms:created>
  <dcterms:modified xsi:type="dcterms:W3CDTF">2014-01-22T18:43:46Z</dcterms:modified>
  <cp:category/>
  <cp:version/>
  <cp:contentType/>
  <cp:contentStatus/>
</cp:coreProperties>
</file>